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inkston\Desktop\"/>
    </mc:Choice>
  </mc:AlternateContent>
  <bookViews>
    <workbookView xWindow="0" yWindow="0" windowWidth="28800" windowHeight="11835"/>
  </bookViews>
  <sheets>
    <sheet name="Original" sheetId="2" r:id="rId1"/>
    <sheet name="Carlton's recommended solution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E11" i="2"/>
  <c r="F11" i="2"/>
  <c r="C11" i="2"/>
  <c r="D16" i="3"/>
  <c r="D15" i="3"/>
  <c r="D13" i="3"/>
  <c r="D12" i="3"/>
  <c r="F16" i="3"/>
  <c r="F15" i="3"/>
  <c r="F14" i="3"/>
  <c r="F13" i="3"/>
  <c r="F12" i="3"/>
  <c r="F17" i="3" s="1"/>
  <c r="E16" i="3"/>
  <c r="E15" i="3"/>
  <c r="E14" i="3"/>
  <c r="E13" i="3"/>
  <c r="E12" i="3"/>
  <c r="G16" i="3"/>
  <c r="G15" i="3"/>
  <c r="G14" i="3"/>
  <c r="D14" i="3"/>
  <c r="G13" i="3"/>
  <c r="G12" i="3"/>
  <c r="F18" i="3" l="1"/>
  <c r="D17" i="3"/>
  <c r="D18" i="3" s="1"/>
  <c r="E17" i="3"/>
  <c r="E18" i="3" s="1"/>
  <c r="G17" i="3"/>
  <c r="G18" i="3" s="1"/>
</calcChain>
</file>

<file path=xl/sharedStrings.xml><?xml version="1.0" encoding="utf-8"?>
<sst xmlns="http://schemas.openxmlformats.org/spreadsheetml/2006/main" count="54" uniqueCount="34">
  <si>
    <t>Mike</t>
  </si>
  <si>
    <t>Tennants</t>
  </si>
  <si>
    <t>Phil &amp; Betty Slobin</t>
  </si>
  <si>
    <t>1154 Rosebud Circle, Duluth, GA</t>
  </si>
  <si>
    <t>Tennant's credit rating</t>
  </si>
  <si>
    <t>Monthly 
rent amount</t>
  </si>
  <si>
    <t>Real estate agent</t>
  </si>
  <si>
    <t>Property address</t>
  </si>
  <si>
    <t>Total Bonus</t>
  </si>
  <si>
    <t>1157 Rosebud Circle, Duluth, GA</t>
  </si>
  <si>
    <t>Mortsi Hancock</t>
  </si>
  <si>
    <t>432-A Bullock Ave, Norcross, GA</t>
  </si>
  <si>
    <t>Sandra</t>
  </si>
  <si>
    <t>52 Flippen Trail, Suwanee, GA</t>
  </si>
  <si>
    <t>Bonus 4 if credit rating &gt; 700</t>
  </si>
  <si>
    <t>Deposit 
amount</t>
  </si>
  <si>
    <t>Greg</t>
  </si>
  <si>
    <t>Length of rental agreement (in months)</t>
  </si>
  <si>
    <t>Date property placed on market</t>
  </si>
  <si>
    <t>Bonus 5 if property vacant less than 35 days</t>
  </si>
  <si>
    <t>Move in date per lease agreement</t>
  </si>
  <si>
    <t>Porter Montgomery</t>
  </si>
  <si>
    <t>Fred &amp; Terri McMurray</t>
  </si>
  <si>
    <t>Agent's monthly bonus calculations</t>
  </si>
  <si>
    <t>Criteria amount</t>
  </si>
  <si>
    <t>Bonus amount</t>
  </si>
  <si>
    <t>Bonus description</t>
  </si>
  <si>
    <t>Bonus 6 if all 5 bonuses are earned</t>
  </si>
  <si>
    <t>Bonus 1 if rental &gt;$1,100</t>
  </si>
  <si>
    <t>Bonus 2 if length of lease &gt; 12 months</t>
  </si>
  <si>
    <t>Bonus 3 if deposit received =&gt; one month's rent</t>
  </si>
  <si>
    <t>Tenants</t>
  </si>
  <si>
    <t>Tenant's credit rating</t>
  </si>
  <si>
    <t>Move-in date per lease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</si>
</sst>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Border="1" applyAlignment="1"/>
    <xf numFmtId="0" fontId="3" fillId="0" borderId="0" xfId="0" quotePrefix="1" applyFont="1" applyAlignment="1">
      <alignment horizontal="left"/>
    </xf>
    <xf numFmtId="0" fontId="2" fillId="2" borderId="2" xfId="0" applyFont="1" applyFill="1" applyBorder="1"/>
    <xf numFmtId="14" fontId="2" fillId="2" borderId="2" xfId="0" applyNumberFormat="1" applyFont="1" applyFill="1" applyBorder="1"/>
    <xf numFmtId="164" fontId="2" fillId="2" borderId="2" xfId="1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14</xdr:row>
      <xdr:rowOff>105632</xdr:rowOff>
    </xdr:from>
    <xdr:to>
      <xdr:col>3</xdr:col>
      <xdr:colOff>720645</xdr:colOff>
      <xdr:row>24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732783-FE81-4208-B573-E6E43280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99456" l="3209" r="99542">
                      <a14:foregroundMark x1="16390" y1="85637" x2="16390" y2="85637"/>
                      <a14:foregroundMark x1="22923" y1="82747" x2="22923" y2="82747"/>
                      <a14:foregroundMark x1="81891" y1="86139" x2="81891" y2="86139"/>
                      <a14:foregroundMark x1="79943" y1="81323" x2="79943" y2="81323"/>
                      <a14:foregroundMark x1="18968" y1="80360" x2="18968" y2="80360"/>
                      <a14:foregroundMark x1="26189" y1="78476" x2="26189" y2="78476"/>
                      <a14:foregroundMark x1="26189" y1="78476" x2="26189" y2="78476"/>
                      <a14:foregroundMark x1="26877" y1="78476" x2="26877" y2="78476"/>
                      <a14:foregroundMark x1="26877" y1="78476" x2="26877" y2="78476"/>
                      <a14:foregroundMark x1="58281" y1="93760" x2="58281" y2="93760"/>
                      <a14:foregroundMark x1="62865" y1="90913" x2="62865" y2="90913"/>
                      <a14:foregroundMark x1="58281" y1="65536" x2="58281" y2="65536"/>
                      <a14:foregroundMark x1="77937" y1="92337" x2="77937" y2="92337"/>
                      <a14:foregroundMark x1="56963" y1="89950" x2="56963" y2="89950"/>
                      <a14:foregroundMark x1="55014" y1="87060" x2="55014" y2="87060"/>
                      <a14:foregroundMark x1="54384" y1="88526" x2="54384" y2="88526"/>
                      <a14:foregroundMark x1="51748" y1="86600" x2="51748" y2="86600"/>
                      <a14:foregroundMark x1="48481" y1="93300" x2="48481" y2="93300"/>
                      <a14:foregroundMark x1="54384" y1="96189" x2="54384" y2="96189"/>
                      <a14:foregroundMark x1="64871" y1="79397" x2="64871" y2="79397"/>
                      <a14:foregroundMark x1="11117" y1="79899" x2="11117" y2="79899"/>
                      <a14:foregroundMark x1="17020" y1="83710" x2="17020" y2="83710"/>
                      <a14:foregroundMark x1="28195" y1="86139" x2="28195" y2="86139"/>
                      <a14:foregroundMark x1="11117" y1="74623" x2="12436" y2="99539"/>
                      <a14:foregroundMark x1="12436" y1="99539" x2="14269" y2="74707"/>
                      <a14:foregroundMark x1="14269" y1="74707" x2="13123" y2="74162"/>
                      <a14:foregroundMark x1="1318" y1="69347" x2="33410" y2="75209"/>
                      <a14:foregroundMark x1="33410" y1="75209" x2="42980" y2="98576"/>
                      <a14:foregroundMark x1="42980" y1="98576" x2="1547" y2="67169"/>
                      <a14:foregroundMark x1="1547" y1="67169" x2="3266" y2="93300"/>
                      <a14:foregroundMark x1="3266" y1="93300" x2="40458" y2="99414"/>
                      <a14:foregroundMark x1="40458" y1="99414" x2="14556" y2="81323"/>
                      <a14:foregroundMark x1="14556" y1="81323" x2="25559" y2="57705"/>
                      <a14:foregroundMark x1="25559" y1="57705" x2="3266" y2="74623"/>
                      <a14:foregroundMark x1="66819" y1="77973" x2="99542" y2="77303"/>
                      <a14:foregroundMark x1="99542" y1="77303" x2="82808" y2="99037"/>
                      <a14:foregroundMark x1="82808" y1="99037" x2="48711" y2="97990"/>
                      <a14:foregroundMark x1="48711" y1="97990" x2="67450" y2="78936"/>
                      <a14:foregroundMark x1="60287" y1="74162" x2="88309" y2="87563"/>
                      <a14:foregroundMark x1="88309" y1="87563" x2="59885" y2="74162"/>
                      <a14:foregroundMark x1="59885" y1="74162" x2="57650" y2="741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3077432"/>
          <a:ext cx="1454070" cy="1989868"/>
        </a:xfrm>
        <a:prstGeom prst="rect">
          <a:avLst/>
        </a:prstGeom>
      </xdr:spPr>
    </xdr:pic>
    <xdr:clientData/>
  </xdr:twoCellAnchor>
  <xdr:twoCellAnchor>
    <xdr:from>
      <xdr:col>1</xdr:col>
      <xdr:colOff>1609725</xdr:colOff>
      <xdr:row>13</xdr:row>
      <xdr:rowOff>57150</xdr:rowOff>
    </xdr:from>
    <xdr:to>
      <xdr:col>2</xdr:col>
      <xdr:colOff>1066800</xdr:colOff>
      <xdr:row>23</xdr:row>
      <xdr:rowOff>123825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B02E689D-250F-474C-A1B1-47F6025605AD}"/>
            </a:ext>
          </a:extLst>
        </xdr:cNvPr>
        <xdr:cNvSpPr/>
      </xdr:nvSpPr>
      <xdr:spPr>
        <a:xfrm>
          <a:off x="2028825" y="2819400"/>
          <a:ext cx="2628900" cy="2162175"/>
        </a:xfrm>
        <a:prstGeom prst="wedgeRoundRectCallout">
          <a:avLst>
            <a:gd name="adj1" fmla="val 80979"/>
            <a:gd name="adj2" fmla="val 19768"/>
            <a:gd name="adj3" fmla="val 16667"/>
          </a:avLst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This is how the example worksheet was sent to me. I changed the names and addresses for privacy purposes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2943225</xdr:colOff>
      <xdr:row>23</xdr:row>
      <xdr:rowOff>48482</xdr:rowOff>
    </xdr:from>
    <xdr:to>
      <xdr:col>3</xdr:col>
      <xdr:colOff>606345</xdr:colOff>
      <xdr:row>32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F66A39-AD85-4082-A1A9-F06747268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99456" l="3209" r="99542">
                      <a14:foregroundMark x1="16390" y1="85637" x2="16390" y2="85637"/>
                      <a14:foregroundMark x1="22923" y1="82747" x2="22923" y2="82747"/>
                      <a14:foregroundMark x1="81891" y1="86139" x2="81891" y2="86139"/>
                      <a14:foregroundMark x1="79943" y1="81323" x2="79943" y2="81323"/>
                      <a14:foregroundMark x1="18968" y1="80360" x2="18968" y2="80360"/>
                      <a14:foregroundMark x1="26189" y1="78476" x2="26189" y2="78476"/>
                      <a14:foregroundMark x1="26189" y1="78476" x2="26189" y2="78476"/>
                      <a14:foregroundMark x1="26877" y1="78476" x2="26877" y2="78476"/>
                      <a14:foregroundMark x1="26877" y1="78476" x2="26877" y2="78476"/>
                      <a14:foregroundMark x1="58281" y1="93760" x2="58281" y2="93760"/>
                      <a14:foregroundMark x1="62865" y1="90913" x2="62865" y2="90913"/>
                      <a14:foregroundMark x1="58281" y1="65536" x2="58281" y2="65536"/>
                      <a14:foregroundMark x1="77937" y1="92337" x2="77937" y2="92337"/>
                      <a14:foregroundMark x1="56963" y1="89950" x2="56963" y2="89950"/>
                      <a14:foregroundMark x1="55014" y1="87060" x2="55014" y2="87060"/>
                      <a14:foregroundMark x1="54384" y1="88526" x2="54384" y2="88526"/>
                      <a14:foregroundMark x1="51748" y1="86600" x2="51748" y2="86600"/>
                      <a14:foregroundMark x1="48481" y1="93300" x2="48481" y2="93300"/>
                      <a14:foregroundMark x1="54384" y1="96189" x2="54384" y2="96189"/>
                      <a14:foregroundMark x1="64871" y1="79397" x2="64871" y2="79397"/>
                      <a14:foregroundMark x1="11117" y1="79899" x2="11117" y2="79899"/>
                      <a14:foregroundMark x1="17020" y1="83710" x2="17020" y2="83710"/>
                      <a14:foregroundMark x1="28195" y1="86139" x2="28195" y2="86139"/>
                      <a14:foregroundMark x1="11117" y1="74623" x2="12436" y2="99539"/>
                      <a14:foregroundMark x1="12436" y1="99539" x2="14269" y2="74707"/>
                      <a14:foregroundMark x1="14269" y1="74707" x2="13123" y2="74162"/>
                      <a14:foregroundMark x1="1318" y1="69347" x2="33410" y2="75209"/>
                      <a14:foregroundMark x1="33410" y1="75209" x2="42980" y2="98576"/>
                      <a14:foregroundMark x1="42980" y1="98576" x2="1547" y2="67169"/>
                      <a14:foregroundMark x1="1547" y1="67169" x2="3266" y2="93300"/>
                      <a14:foregroundMark x1="3266" y1="93300" x2="40458" y2="99414"/>
                      <a14:foregroundMark x1="40458" y1="99414" x2="14556" y2="81323"/>
                      <a14:foregroundMark x1="14556" y1="81323" x2="25559" y2="57705"/>
                      <a14:foregroundMark x1="25559" y1="57705" x2="3266" y2="74623"/>
                      <a14:foregroundMark x1="66819" y1="77973" x2="99542" y2="77303"/>
                      <a14:foregroundMark x1="99542" y1="77303" x2="82808" y2="99037"/>
                      <a14:foregroundMark x1="82808" y1="99037" x2="48711" y2="97990"/>
                      <a14:foregroundMark x1="48711" y1="97990" x2="67450" y2="78936"/>
                      <a14:foregroundMark x1="60287" y1="74162" x2="88309" y2="87563"/>
                      <a14:foregroundMark x1="88309" y1="87563" x2="59885" y2="74162"/>
                      <a14:foregroundMark x1="59885" y1="74162" x2="57650" y2="741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5182457"/>
          <a:ext cx="1454070" cy="1989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2628900</xdr:colOff>
      <xdr:row>32</xdr:row>
      <xdr:rowOff>66675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E99AD43B-C9A2-4313-A625-CE053103B5E3}"/>
            </a:ext>
          </a:extLst>
        </xdr:cNvPr>
        <xdr:cNvSpPr/>
      </xdr:nvSpPr>
      <xdr:spPr>
        <a:xfrm>
          <a:off x="619125" y="4924425"/>
          <a:ext cx="2628900" cy="2162175"/>
        </a:xfrm>
        <a:prstGeom prst="wedgeRoundRectCallout">
          <a:avLst>
            <a:gd name="adj1" fmla="val 80979"/>
            <a:gd name="adj2" fmla="val 19768"/>
            <a:gd name="adj3" fmla="val 16667"/>
          </a:avLst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This is how I</a:t>
          </a:r>
          <a:r>
            <a:rPr lang="en-US" sz="18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would lay out the same calculations, which yield the same results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tabSelected="1" workbookViewId="0">
      <selection activeCell="B6" sqref="B6"/>
    </sheetView>
  </sheetViews>
  <sheetFormatPr defaultRowHeight="16.5" customHeight="1" x14ac:dyDescent="0.5"/>
  <cols>
    <col min="1" max="1" width="5.5" bestFit="1" customWidth="1"/>
    <col min="2" max="2" width="41.625" style="5" bestFit="1" customWidth="1"/>
    <col min="3" max="3" width="27.75" bestFit="1" customWidth="1"/>
    <col min="4" max="6" width="27.75" customWidth="1"/>
  </cols>
  <sheetData>
    <row r="1" spans="1:6" ht="19.5" customHeight="1" x14ac:dyDescent="0.65">
      <c r="A1" s="6" t="s">
        <v>23</v>
      </c>
    </row>
    <row r="2" spans="1:6" ht="16.5" customHeight="1" x14ac:dyDescent="0.5">
      <c r="B2" s="2" t="s">
        <v>6</v>
      </c>
      <c r="C2" s="7" t="s">
        <v>0</v>
      </c>
      <c r="D2" s="7" t="s">
        <v>0</v>
      </c>
      <c r="E2" s="7" t="s">
        <v>12</v>
      </c>
      <c r="F2" s="7" t="s">
        <v>16</v>
      </c>
    </row>
    <row r="3" spans="1:6" ht="16.5" customHeight="1" x14ac:dyDescent="0.5">
      <c r="B3" s="2" t="s">
        <v>31</v>
      </c>
      <c r="C3" s="7" t="s">
        <v>2</v>
      </c>
      <c r="D3" s="7" t="s">
        <v>10</v>
      </c>
      <c r="E3" s="7" t="s">
        <v>21</v>
      </c>
      <c r="F3" s="7" t="s">
        <v>22</v>
      </c>
    </row>
    <row r="4" spans="1:6" ht="16.5" customHeight="1" x14ac:dyDescent="0.5">
      <c r="B4" s="2" t="s">
        <v>7</v>
      </c>
      <c r="C4" s="7" t="s">
        <v>3</v>
      </c>
      <c r="D4" s="7" t="s">
        <v>11</v>
      </c>
      <c r="E4" s="7" t="s">
        <v>13</v>
      </c>
      <c r="F4" s="7" t="s">
        <v>9</v>
      </c>
    </row>
    <row r="5" spans="1:6" ht="16.5" customHeight="1" x14ac:dyDescent="0.5">
      <c r="B5" s="2" t="s">
        <v>18</v>
      </c>
      <c r="C5" s="8">
        <v>42898</v>
      </c>
      <c r="D5" s="8">
        <v>42908</v>
      </c>
      <c r="E5" s="8">
        <v>42901</v>
      </c>
      <c r="F5" s="8">
        <v>42889</v>
      </c>
    </row>
    <row r="6" spans="1:6" ht="16.5" customHeight="1" x14ac:dyDescent="0.5">
      <c r="B6" s="2" t="s">
        <v>33</v>
      </c>
      <c r="C6" s="8">
        <v>42917</v>
      </c>
      <c r="D6" s="8">
        <v>42931</v>
      </c>
      <c r="E6" s="8">
        <v>42916</v>
      </c>
      <c r="F6" s="8">
        <v>42916</v>
      </c>
    </row>
    <row r="7" spans="1:6" ht="16.5" customHeight="1" x14ac:dyDescent="0.5">
      <c r="B7" s="2" t="s">
        <v>5</v>
      </c>
      <c r="C7" s="9">
        <v>1350</v>
      </c>
      <c r="D7" s="9">
        <v>950</v>
      </c>
      <c r="E7" s="9">
        <v>1200</v>
      </c>
      <c r="F7" s="9">
        <v>1400</v>
      </c>
    </row>
    <row r="8" spans="1:6" ht="16.5" customHeight="1" x14ac:dyDescent="0.5">
      <c r="B8" s="2" t="s">
        <v>17</v>
      </c>
      <c r="C8" s="7">
        <v>36</v>
      </c>
      <c r="D8" s="7">
        <v>12</v>
      </c>
      <c r="E8" s="7">
        <v>18</v>
      </c>
      <c r="F8" s="7">
        <v>12</v>
      </c>
    </row>
    <row r="9" spans="1:6" ht="16.5" customHeight="1" x14ac:dyDescent="0.5">
      <c r="B9" s="4" t="s">
        <v>15</v>
      </c>
      <c r="C9" s="9">
        <v>1350</v>
      </c>
      <c r="D9" s="9">
        <v>500</v>
      </c>
      <c r="E9" s="9">
        <v>1000</v>
      </c>
      <c r="F9" s="9">
        <v>1400</v>
      </c>
    </row>
    <row r="10" spans="1:6" ht="16.5" customHeight="1" x14ac:dyDescent="0.5">
      <c r="A10" s="3"/>
      <c r="B10" s="2" t="s">
        <v>32</v>
      </c>
      <c r="C10" s="7">
        <v>715</v>
      </c>
      <c r="D10" s="7">
        <v>638</v>
      </c>
      <c r="E10" s="7">
        <v>755</v>
      </c>
      <c r="F10" s="7">
        <v>790</v>
      </c>
    </row>
    <row r="11" spans="1:6" ht="16.5" customHeight="1" thickBot="1" x14ac:dyDescent="0.55000000000000004">
      <c r="A11" s="3"/>
      <c r="B11" s="2"/>
      <c r="C11" s="10">
        <f>IF(C7&gt;1100,100,0)+IF(C8&gt;12,100,0)+IF(C9&gt;=C7,100,0)+IF(C10&gt;700,100,0)+IF(C6-C5&lt;35,100,0)+IF(AND(C7&gt;1100,C8&gt;12,C9&gt;=C7,C10&gt;700,C6-C5&lt;35),250,0)</f>
        <v>750</v>
      </c>
      <c r="D11" s="10">
        <f t="shared" ref="D11:F11" si="0">IF(D7&gt;1100,100,0)+IF(D8&gt;12,100,0)+IF(D9&gt;=D7,100,0)+IF(D10&gt;700,100,0)+IF(D6-D5&lt;35,100,0)+IF(AND(D7&gt;1100,D8&gt;12,D9&gt;=D7,D10&gt;700,D6-D5&lt;35),250,0)</f>
        <v>100</v>
      </c>
      <c r="E11" s="10">
        <f t="shared" si="0"/>
        <v>400</v>
      </c>
      <c r="F11" s="10">
        <f t="shared" si="0"/>
        <v>400</v>
      </c>
    </row>
    <row r="12" spans="1:6" ht="16.5" customHeight="1" thickTop="1" x14ac:dyDescent="0.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D15" sqref="D15"/>
    </sheetView>
  </sheetViews>
  <sheetFormatPr defaultRowHeight="16.5" customHeight="1" x14ac:dyDescent="0.5"/>
  <cols>
    <col min="1" max="1" width="8.125" customWidth="1"/>
    <col min="2" max="2" width="41.625" style="5" customWidth="1"/>
    <col min="3" max="3" width="8.125" style="5" customWidth="1"/>
    <col min="4" max="7" width="27.75" customWidth="1"/>
  </cols>
  <sheetData>
    <row r="1" spans="1:7" ht="19.5" customHeight="1" x14ac:dyDescent="0.65">
      <c r="A1" s="6" t="s">
        <v>23</v>
      </c>
    </row>
    <row r="2" spans="1:7" ht="16.5" customHeight="1" x14ac:dyDescent="0.5">
      <c r="B2" s="2" t="s">
        <v>6</v>
      </c>
      <c r="C2" s="2"/>
      <c r="D2" s="7" t="s">
        <v>0</v>
      </c>
      <c r="E2" s="7" t="s">
        <v>12</v>
      </c>
      <c r="F2" s="7" t="s">
        <v>0</v>
      </c>
      <c r="G2" s="7" t="s">
        <v>16</v>
      </c>
    </row>
    <row r="3" spans="1:7" ht="16.5" customHeight="1" x14ac:dyDescent="0.5">
      <c r="B3" s="2" t="s">
        <v>1</v>
      </c>
      <c r="C3" s="2"/>
      <c r="D3" s="7" t="s">
        <v>2</v>
      </c>
      <c r="E3" s="7" t="s">
        <v>21</v>
      </c>
      <c r="F3" s="7" t="s">
        <v>10</v>
      </c>
      <c r="G3" s="7" t="s">
        <v>22</v>
      </c>
    </row>
    <row r="4" spans="1:7" ht="16.5" customHeight="1" x14ac:dyDescent="0.5">
      <c r="B4" s="2" t="s">
        <v>7</v>
      </c>
      <c r="C4" s="2"/>
      <c r="D4" s="7" t="s">
        <v>3</v>
      </c>
      <c r="E4" s="7" t="s">
        <v>13</v>
      </c>
      <c r="F4" s="7" t="s">
        <v>11</v>
      </c>
      <c r="G4" s="7" t="s">
        <v>9</v>
      </c>
    </row>
    <row r="5" spans="1:7" ht="16.5" customHeight="1" x14ac:dyDescent="0.5">
      <c r="B5" s="2" t="s">
        <v>18</v>
      </c>
      <c r="C5" s="2"/>
      <c r="D5" s="8">
        <v>42898</v>
      </c>
      <c r="E5" s="8">
        <v>42901</v>
      </c>
      <c r="F5" s="8">
        <v>42908</v>
      </c>
      <c r="G5" s="8">
        <v>42889</v>
      </c>
    </row>
    <row r="6" spans="1:7" ht="16.5" customHeight="1" x14ac:dyDescent="0.5">
      <c r="B6" s="2" t="s">
        <v>20</v>
      </c>
      <c r="C6" s="2"/>
      <c r="D6" s="8">
        <v>42917</v>
      </c>
      <c r="E6" s="8">
        <v>42916</v>
      </c>
      <c r="F6" s="8">
        <v>42931</v>
      </c>
      <c r="G6" s="8">
        <v>42916</v>
      </c>
    </row>
    <row r="7" spans="1:7" ht="16.5" customHeight="1" x14ac:dyDescent="0.5">
      <c r="B7" s="2" t="s">
        <v>5</v>
      </c>
      <c r="C7" s="2"/>
      <c r="D7" s="9">
        <v>1350</v>
      </c>
      <c r="E7" s="9">
        <v>1200</v>
      </c>
      <c r="F7" s="9">
        <v>950</v>
      </c>
      <c r="G7" s="9">
        <v>1400</v>
      </c>
    </row>
    <row r="8" spans="1:7" ht="16.5" customHeight="1" x14ac:dyDescent="0.5">
      <c r="B8" s="2" t="s">
        <v>17</v>
      </c>
      <c r="C8" s="2"/>
      <c r="D8" s="7">
        <v>36</v>
      </c>
      <c r="E8" s="7">
        <v>18</v>
      </c>
      <c r="F8" s="7">
        <v>12</v>
      </c>
      <c r="G8" s="7">
        <v>12</v>
      </c>
    </row>
    <row r="9" spans="1:7" ht="16.5" customHeight="1" x14ac:dyDescent="0.5">
      <c r="B9" s="4" t="s">
        <v>15</v>
      </c>
      <c r="C9" s="4"/>
      <c r="D9" s="9">
        <v>1350</v>
      </c>
      <c r="E9" s="9">
        <v>1000</v>
      </c>
      <c r="F9" s="9">
        <v>500</v>
      </c>
      <c r="G9" s="9">
        <v>1400</v>
      </c>
    </row>
    <row r="10" spans="1:7" ht="16.5" customHeight="1" x14ac:dyDescent="0.5">
      <c r="A10" s="3"/>
      <c r="B10" s="2" t="s">
        <v>4</v>
      </c>
      <c r="C10" s="2"/>
      <c r="D10" s="7">
        <v>715</v>
      </c>
      <c r="E10" s="7">
        <v>755</v>
      </c>
      <c r="F10" s="7">
        <v>638</v>
      </c>
      <c r="G10" s="7">
        <v>790</v>
      </c>
    </row>
    <row r="11" spans="1:7" ht="38.25" customHeight="1" thickBot="1" x14ac:dyDescent="0.55000000000000004">
      <c r="A11" s="14" t="s">
        <v>25</v>
      </c>
      <c r="B11" s="15" t="s">
        <v>26</v>
      </c>
      <c r="C11" s="1" t="s">
        <v>24</v>
      </c>
      <c r="D11" s="2"/>
      <c r="E11" s="2"/>
      <c r="F11" s="2"/>
      <c r="G11" s="2"/>
    </row>
    <row r="12" spans="1:7" ht="16.5" customHeight="1" x14ac:dyDescent="0.5">
      <c r="A12" s="16">
        <v>100</v>
      </c>
      <c r="B12" s="13" t="s">
        <v>28</v>
      </c>
      <c r="C12" s="7">
        <v>1100</v>
      </c>
      <c r="D12" s="11">
        <f>IF(D7&gt;C12,$A12,0)</f>
        <v>100</v>
      </c>
      <c r="E12" s="11">
        <f>IF(E7&gt;1100,$A12,0)</f>
        <v>100</v>
      </c>
      <c r="F12" s="11">
        <f>IF(F7&gt;1100,$A12,0)</f>
        <v>0</v>
      </c>
      <c r="G12" s="11">
        <f>IF(G7&gt;1100,$A12,0)</f>
        <v>100</v>
      </c>
    </row>
    <row r="13" spans="1:7" ht="16.5" customHeight="1" x14ac:dyDescent="0.5">
      <c r="A13" s="16">
        <v>100</v>
      </c>
      <c r="B13" s="13" t="s">
        <v>29</v>
      </c>
      <c r="C13" s="7">
        <v>12</v>
      </c>
      <c r="D13" s="11">
        <f>IF(D8&gt;C13,$A13,0)</f>
        <v>100</v>
      </c>
      <c r="E13" s="11">
        <f>IF(E8&gt;12,$A13,0)</f>
        <v>100</v>
      </c>
      <c r="F13" s="11">
        <f>IF(F8&gt;12,$A13,0)</f>
        <v>0</v>
      </c>
      <c r="G13" s="11">
        <f>IF(G8&gt;12,$A13,0)</f>
        <v>0</v>
      </c>
    </row>
    <row r="14" spans="1:7" ht="16.5" customHeight="1" x14ac:dyDescent="0.5">
      <c r="A14" s="16">
        <v>100</v>
      </c>
      <c r="B14" s="13" t="s">
        <v>30</v>
      </c>
      <c r="C14" s="2"/>
      <c r="D14" s="11">
        <f>IF(D9&gt;=D7,$A14,0)</f>
        <v>100</v>
      </c>
      <c r="E14" s="11">
        <f>IF(E9&gt;=E7,$A14,0)</f>
        <v>0</v>
      </c>
      <c r="F14" s="11">
        <f>IF(F9&gt;=F7,$A14,0)</f>
        <v>0</v>
      </c>
      <c r="G14" s="11">
        <f>IF(G9&gt;=G7,$A14,0)</f>
        <v>100</v>
      </c>
    </row>
    <row r="15" spans="1:7" ht="16.5" customHeight="1" x14ac:dyDescent="0.5">
      <c r="A15" s="16">
        <v>100</v>
      </c>
      <c r="B15" s="2" t="s">
        <v>14</v>
      </c>
      <c r="C15" s="7">
        <v>700</v>
      </c>
      <c r="D15" s="11">
        <f>IF(D10&gt;C15,$A15,0)</f>
        <v>100</v>
      </c>
      <c r="E15" s="11">
        <f>IF(E10&gt;700,$A15,0)</f>
        <v>100</v>
      </c>
      <c r="F15" s="11">
        <f>IF(F10&gt;700,$A15,0)</f>
        <v>0</v>
      </c>
      <c r="G15" s="11">
        <f>IF(G10&gt;700,$A15,0)</f>
        <v>100</v>
      </c>
    </row>
    <row r="16" spans="1:7" ht="16.5" customHeight="1" x14ac:dyDescent="0.5">
      <c r="A16" s="16">
        <v>100</v>
      </c>
      <c r="B16" s="2" t="s">
        <v>19</v>
      </c>
      <c r="C16" s="7">
        <v>35</v>
      </c>
      <c r="D16" s="11">
        <f>IF(D6-D5&lt;C16,$A16,0)</f>
        <v>100</v>
      </c>
      <c r="E16" s="11">
        <f>IF(E6-E5&lt;35,$A16,0)</f>
        <v>100</v>
      </c>
      <c r="F16" s="11">
        <f>IF(F6-F5&lt;35,$A16,0)</f>
        <v>100</v>
      </c>
      <c r="G16" s="11">
        <f>IF(G6-G5&lt;35,$A16,0)</f>
        <v>100</v>
      </c>
    </row>
    <row r="17" spans="1:7" ht="16.5" customHeight="1" x14ac:dyDescent="0.5">
      <c r="A17" s="16">
        <v>250</v>
      </c>
      <c r="B17" s="13" t="s">
        <v>27</v>
      </c>
      <c r="D17" s="12">
        <f>IF(SUM(D12:D16)=SUM(A12:A16),A17,0)</f>
        <v>250</v>
      </c>
      <c r="E17" s="12">
        <f t="shared" ref="E17:G17" si="0">IF(SUM(E12:E16)=500,250,0)</f>
        <v>0</v>
      </c>
      <c r="F17" s="12">
        <f t="shared" si="0"/>
        <v>0</v>
      </c>
      <c r="G17" s="12">
        <f t="shared" si="0"/>
        <v>0</v>
      </c>
    </row>
    <row r="18" spans="1:7" ht="16.5" customHeight="1" thickBot="1" x14ac:dyDescent="0.55000000000000004">
      <c r="A18" s="3"/>
      <c r="B18" s="2" t="s">
        <v>8</v>
      </c>
      <c r="D18" s="10">
        <f>SUM(D12:D17)</f>
        <v>750</v>
      </c>
      <c r="E18" s="10">
        <f t="shared" ref="E18:G18" si="1">SUM(E12:E17)</f>
        <v>400</v>
      </c>
      <c r="F18" s="10">
        <f t="shared" si="1"/>
        <v>100</v>
      </c>
      <c r="G18" s="10">
        <f t="shared" si="1"/>
        <v>400</v>
      </c>
    </row>
    <row r="19" spans="1:7" ht="16.5" customHeight="1" thickTop="1" x14ac:dyDescent="0.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</vt:lpstr>
      <vt:lpstr>Carlton's recommended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Megan Pinkston</cp:lastModifiedBy>
  <dcterms:created xsi:type="dcterms:W3CDTF">2017-03-16T18:30:31Z</dcterms:created>
  <dcterms:modified xsi:type="dcterms:W3CDTF">2017-05-30T17:38:43Z</dcterms:modified>
</cp:coreProperties>
</file>